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Kenji Raw Data" state="visible" r:id="rId5"/>
    <sheet sheetId="3" name="Descriptive Claims" state="visible" r:id="rId6"/>
    <sheet sheetId="4" name="Weighted Average" state="visible" r:id="rId7"/>
    <sheet sheetId="5" name="Group Difference" state="visible" r:id="rId8"/>
    <sheet sheetId="6" name="Association Check" state="visible" r:id="rId9"/>
    <sheet sheetId="7" name="Model Output Reading" state="visible" r:id="rId10"/>
    <sheet sheetId="8" name="ANOVA Output Reading" state="visible" r:id="rId11"/>
    <sheet sheetId="9" name="Claim Check" state="visible" r:id="rId12"/>
    <sheet sheetId="10" name="Sources" state="visible" r:id="rId13"/>
  </sheets>
  <calcPr calcId="171027" fullCalcOnLoad="1"/>
</workbook>
</file>

<file path=xl/sharedStrings.xml><?xml version="1.0" encoding="utf-8"?>
<sst xmlns="http://schemas.openxmlformats.org/spreadsheetml/2006/main" count="149" uniqueCount="137">
  <si>
    <t>The Defensible Decision: Statistical Claim Workbook</t>
  </si>
  <si>
    <t>Synthetic practice data for Appendix F - inspect claims before you communicate or act.</t>
  </si>
  <si>
    <t>Workbook map</t>
  </si>
  <si>
    <t>How to use it</t>
  </si>
  <si>
    <t>Scope</t>
  </si>
  <si>
    <t>This workbook is not a formal-inference course. It does not teach hypothesis testing, regression fitting, p-value calculation, forecasting, or model selection.</t>
  </si>
  <si>
    <t>Routine checks</t>
  </si>
  <si>
    <t>Use the visible formulas to sanity-check descriptive summaries, weighted averages, group differences, and association claims.</t>
  </si>
  <si>
    <t>Advanced outputs</t>
  </si>
  <si>
    <t>The model and ANOVA sheets show precomputed labels only. Read the inputs, exclusions, limitation, and decision consequence; do not recreate the calculation.</t>
  </si>
  <si>
    <t>Kenji scenario</t>
  </si>
  <si>
    <t>Use the support-ticket examples to check whether an average summarizes the actual service experience.</t>
  </si>
  <si>
    <t>Mei scenario</t>
  </si>
  <si>
    <t>Use the weighted-average example to see how weights change the business question.</t>
  </si>
  <si>
    <t>Claim check</t>
  </si>
  <si>
    <t>Before communicating a result, name the unit, population, denominator, comparison, grain, limitation, and next check.</t>
  </si>
  <si>
    <t>Kenji's Support Ticket Data</t>
  </si>
  <si>
    <t>Synthetic monthly Tier 2 resolution times. The rows are inputs; do not infer cause from them.</t>
  </si>
  <si>
    <t>Month</t>
  </si>
  <si>
    <t>Tier 2 tickets</t>
  </si>
  <si>
    <t>Mean resolution hours</t>
  </si>
  <si>
    <t>Context note</t>
  </si>
  <si>
    <t>2026-01</t>
  </si>
  <si>
    <t>Stable staffing</t>
  </si>
  <si>
    <t>2026-02</t>
  </si>
  <si>
    <t>Identity release</t>
  </si>
  <si>
    <t>2026-03</t>
  </si>
  <si>
    <t>2026-04</t>
  </si>
  <si>
    <t>2026-05</t>
  </si>
  <si>
    <t>Two major incidents</t>
  </si>
  <si>
    <t>2026-06</t>
  </si>
  <si>
    <t>2026-07</t>
  </si>
  <si>
    <t>Stabilization</t>
  </si>
  <si>
    <t>2026-08</t>
  </si>
  <si>
    <t>Descriptive Claim Checks</t>
  </si>
  <si>
    <t>Routine formulas make the calculation visible; the reader check determines whether the claim is usable.</t>
  </si>
  <si>
    <t>Claim measure</t>
  </si>
  <si>
    <t>Formula result</t>
  </si>
  <si>
    <t>Reader check</t>
  </si>
  <si>
    <t>Does this defined range match the population you intend to describe?</t>
  </si>
  <si>
    <t>Median resolution hours</t>
  </si>
  <si>
    <t>Does the middle month tell a different story from the mean?</t>
  </si>
  <si>
    <t>Sample variance</t>
  </si>
  <si>
    <t>Is the spread large enough to qualify the average?</t>
  </si>
  <si>
    <t>Sample standard deviation</t>
  </si>
  <si>
    <t>How far do months typically sit from the mean, in the original unit?</t>
  </si>
  <si>
    <t>90th percentile</t>
  </si>
  <si>
    <t>What does the upper tail reveal that the average conceals?</t>
  </si>
  <si>
    <t>Mei's Weighted Average</t>
  </si>
  <si>
    <t>A weight changes the question. Check what the weight represents before accepting the summary.</t>
  </si>
  <si>
    <t>Encounter</t>
  </si>
  <si>
    <t>Reimbursement</t>
  </si>
  <si>
    <t>Complexity weight</t>
  </si>
  <si>
    <t>Weighted amount</t>
  </si>
  <si>
    <t>E-101</t>
  </si>
  <si>
    <t>Ask whether complexity is the right influence for this decision.</t>
  </si>
  <si>
    <t>E-102</t>
  </si>
  <si>
    <t>E-103</t>
  </si>
  <si>
    <t>E-104</t>
  </si>
  <si>
    <t>E-105</t>
  </si>
  <si>
    <t>Unweighted average</t>
  </si>
  <si>
    <t>Weighted average</t>
  </si>
  <si>
    <t>Group Difference Check</t>
  </si>
  <si>
    <t>A difference needs units, baseline, group sizes, and a practical consequence before it supports a recommendation.</t>
  </si>
  <si>
    <t>Before release hours</t>
  </si>
  <si>
    <t>After release hours</t>
  </si>
  <si>
    <t>Difference in means: name the direction, baseline, group sizes, and practical consequence.</t>
  </si>
  <si>
    <t>Relative difference: confirm that the baseline is visible and decision-relevant.</t>
  </si>
  <si>
    <t>Association Check</t>
  </si>
  <si>
    <t>A correlation describes a pattern in these rows. It does not explain what caused the pattern.</t>
  </si>
  <si>
    <t>Support complexity</t>
  </si>
  <si>
    <t>Resolution hours</t>
  </si>
  <si>
    <t>Correlation</t>
  </si>
  <si>
    <t>Association is not cause. Check a scatterplot, subgroup patterns, and whether identity integration or another factor could affect both measures.</t>
  </si>
  <si>
    <t>Model Output Reading</t>
  </si>
  <si>
    <t>These labels are supplied for inspection. This workbook does not fit a model or teach regression calculation.</t>
  </si>
  <si>
    <t>Supplied output</t>
  </si>
  <si>
    <t>Illustrative value</t>
  </si>
  <si>
    <t>Reader action</t>
  </si>
  <si>
    <t>Outcome</t>
  </si>
  <si>
    <t>Escalated ticket</t>
  </si>
  <si>
    <t>Confirm the outcome definition and which tickets were excluded.</t>
  </si>
  <si>
    <t>Top associated field</t>
  </si>
  <si>
    <t>Ticket age over 7 days</t>
  </si>
  <si>
    <t>Treat this as a hypothesis, not a causal explanation.</t>
  </si>
  <si>
    <t>Reported effect</t>
  </si>
  <si>
    <t>4.1x</t>
  </si>
  <si>
    <t>Ask which fields were included and whether a plausible confounder changes the result.</t>
  </si>
  <si>
    <t>Decision boundary</t>
  </si>
  <si>
    <t>Staffing action</t>
  </si>
  <si>
    <t>Seek qualified review before a consequential action depends on the model output.</t>
  </si>
  <si>
    <t>ANOVA Output Reading</t>
  </si>
  <si>
    <t>These labels are supplied for inspection. This workbook does not calculate an ANOVA or name winning groups.</t>
  </si>
  <si>
    <t>Groups compared</t>
  </si>
  <si>
    <t>Three support regions</t>
  </si>
  <si>
    <t>Check group sizes and distributions before reading a summary result.</t>
  </si>
  <si>
    <t>Overall result</t>
  </si>
  <si>
    <t>At least one group may differ</t>
  </si>
  <si>
    <t>Do not name a winning region from this result alone.</t>
  </si>
  <si>
    <t>Business consequence</t>
  </si>
  <si>
    <t>Staffing allocation</t>
  </si>
  <si>
    <t>Seek qualified review before changing a consequential policy.</t>
  </si>
  <si>
    <t>Defensible Claim Check</t>
  </si>
  <si>
    <t>Use this worksheet before communicating a statistical word in a dashboard, AI visual, or leadership update.</t>
  </si>
  <si>
    <t>Prompt</t>
  </si>
  <si>
    <t>Reader response</t>
  </si>
  <si>
    <t>The data shows</t>
  </si>
  <si>
    <t>Write a bounded description of the observed pattern.</t>
  </si>
  <si>
    <t>The population is</t>
  </si>
  <si>
    <t>Name which records are included and excluded.</t>
  </si>
  <si>
    <t>The denominator is</t>
  </si>
  <si>
    <t>Name per what: ticket, customer, dollar, month, or eligible person.</t>
  </si>
  <si>
    <t>The comparison is</t>
  </si>
  <si>
    <t>Name the baseline, group, period, or expected range.</t>
  </si>
  <si>
    <t>The grain is</t>
  </si>
  <si>
    <t>Name the aggregation level and which subgroups could change the story.</t>
  </si>
  <si>
    <t>The claim does not establish</t>
  </si>
  <si>
    <t>Name the stronger conclusion the analysis cannot support, such as cause.</t>
  </si>
  <si>
    <t>The next check is</t>
  </si>
  <si>
    <t>Choose a distribution, subgroup, confounder, field-set, or qualified-method review.</t>
  </si>
  <si>
    <t>Sources and Further Study</t>
  </si>
  <si>
    <t>Use these authoritative resources when the decision requires formal statistical instruction beyond Appendix F.</t>
  </si>
  <si>
    <t>Resource</t>
  </si>
  <si>
    <t>Printed URL</t>
  </si>
  <si>
    <t>Purpose</t>
  </si>
  <si>
    <t>OpenIntro Statistics</t>
  </si>
  <si>
    <t>https://www.openintro.org/book/os/</t>
  </si>
  <si>
    <t>Free textbook, data, and exercises for formal study beyond Appendix F.</t>
  </si>
  <si>
    <t>Penn State STAT 200</t>
  </si>
  <si>
    <t>https://online.stat.psu.edu/stat200/</t>
  </si>
  <si>
    <t>Open notes covering methods that this workbook intentionally does not teach.</t>
  </si>
  <si>
    <t>NIST/SEMATECH e-Handbook</t>
  </si>
  <si>
    <t>https://www.itl.nist.gov/div898/handbook/</t>
  </si>
  <si>
    <t>Public reference for exploration, measurement, modeling, and comparison.</t>
  </si>
  <si>
    <t>Practical Statistics for Data Scientists</t>
  </si>
  <si>
    <t>https://www.oreilly.com/library/view/practical-statistics-for/9781492072935/</t>
  </si>
  <si>
    <t>Applied reference for sampling, significance, regression, and misuse.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</si>
</sst>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%"/>
    <numFmt numFmtId="166" formatCode="0.000"/>
  </numFmts>
  <fonts count="6" x14ac:knownFonts="1">
    <font>
      <color theme="1"/>
      <family val="2"/>
      <scheme val="minor"/>
      <sz val="11"/>
      <name val="Calibri"/>
    </font>
    <font>
      <b/>
      <color rgb="FFFFFF"/>
      <sz val="18"/>
    </font>
    <font>
      <i/>
      <color rgb="1F2937"/>
    </font>
    <font>
      <b/>
      <color rgb="FFFFFF"/>
    </font>
    <font>
      <b/>
      <color rgb="1E40AF"/>
    </font>
    <font>
      <b/>
      <color rgb="1F2937"/>
    </font>
  </fonts>
  <fills count="5">
    <fill>
      <patternFill patternType="none"/>
    </fill>
    <fill>
      <patternFill patternType="gray125"/>
    </fill>
    <fill>
      <patternFill patternType="solid">
        <fgColor rgb="0F172A"/>
      </patternFill>
    </fill>
    <fill>
      <patternFill patternType="solid">
        <fgColor rgb="1E40AF"/>
      </patternFill>
    </fill>
    <fill>
      <patternFill patternType="solid">
        <fgColor rgb="DBEAFE"/>
      </patternFill>
    </fill>
  </fills>
  <borders count="2">
    <border>
      <left/>
      <right/>
      <top/>
      <bottom/>
      <diagonal/>
    </border>
    <border>
      <left style="thin">
        <color rgb="E5E7EB"/>
      </left>
      <right style="thin">
        <color rgb="E5E7EB"/>
      </right>
      <top style="thin">
        <color rgb="E5E7EB"/>
      </top>
      <bottom style="thin">
        <color rgb="E5E7E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1" xfId="0" applyFont="1" applyBorder="1"/>
    <xf numFmtId="0" fontId="0" fillId="0" borderId="1" xfId="0" applyBorder="1" applyAlignment="1">
      <alignment vertical="top" wrapText="1"/>
    </xf>
    <xf numFmtId="164" fontId="0" fillId="0" borderId="0" xfId="0" applyNumberFormat="1"/>
    <xf numFmtId="164" fontId="1" fillId="2" borderId="1" xfId="0" applyNumberFormat="1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3" fillId="3" borderId="1" xfId="0" applyNumberFormat="1" applyFont="1" applyFill="1" applyBorder="1" applyAlignment="1">
      <alignment vertical="center" wrapText="1"/>
    </xf>
    <xf numFmtId="0" fontId="0" fillId="0" borderId="1" xfId="0" applyBorder="1"/>
    <xf numFmtId="164" fontId="0" fillId="0" borderId="1" xfId="0" applyNumberFormat="1" applyBorder="1"/>
    <xf numFmtId="164" fontId="5" fillId="4" borderId="1" xfId="0" applyNumberFormat="1" applyFont="1" applyFill="1" applyBorder="1"/>
    <xf numFmtId="2" fontId="5" fillId="4" borderId="1" xfId="0" applyNumberFormat="1" applyFont="1" applyFill="1" applyBorder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165" fontId="5" fillId="4" borderId="1" xfId="0" applyNumberFormat="1" applyFont="1" applyFill="1" applyBorder="1"/>
    <xf numFmtId="166" fontId="5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2" width="86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4" ht="26" customHeight="1" spans="1:2" x14ac:dyDescent="0.25">
      <c r="A4" s="3" t="s">
        <v>2</v>
      </c>
      <c r="B4" s="3" t="s">
        <v>3</v>
      </c>
    </row>
    <row r="5" ht="36" customHeight="1" spans="1:2" x14ac:dyDescent="0.25">
      <c r="A5" s="4" t="s">
        <v>4</v>
      </c>
      <c r="B5" s="5" t="s">
        <v>5</v>
      </c>
    </row>
    <row r="6" ht="36" customHeight="1" spans="1:2" x14ac:dyDescent="0.25">
      <c r="A6" s="4" t="s">
        <v>6</v>
      </c>
      <c r="B6" s="5" t="s">
        <v>7</v>
      </c>
    </row>
    <row r="7" ht="36" customHeight="1" spans="1:2" x14ac:dyDescent="0.25">
      <c r="A7" s="4" t="s">
        <v>8</v>
      </c>
      <c r="B7" s="5" t="s">
        <v>9</v>
      </c>
    </row>
    <row r="8" ht="36" customHeight="1" spans="1:2" x14ac:dyDescent="0.25">
      <c r="A8" s="4" t="s">
        <v>10</v>
      </c>
      <c r="B8" s="5" t="s">
        <v>11</v>
      </c>
    </row>
    <row r="9" ht="36" customHeight="1" spans="1:2" x14ac:dyDescent="0.25">
      <c r="A9" s="4" t="s">
        <v>12</v>
      </c>
      <c r="B9" s="5" t="s">
        <v>13</v>
      </c>
    </row>
    <row r="10" ht="36" customHeight="1" spans="1:2" x14ac:dyDescent="0.25">
      <c r="A10" s="4" t="s">
        <v>14</v>
      </c>
      <c r="B10" s="5" t="s">
        <v>15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2" width="70" style="14" customWidth="1"/>
    <col min="3" max="3" width="60" style="14" customWidth="1"/>
  </cols>
  <sheetData>
    <row r="1" ht="30" customHeight="1" spans="1:8" x14ac:dyDescent="0.25">
      <c r="A1" s="15" t="s">
        <v>120</v>
      </c>
      <c r="B1" s="15"/>
      <c r="C1" s="15"/>
      <c r="D1" s="15"/>
      <c r="E1" s="15"/>
      <c r="F1" s="15"/>
      <c r="G1" s="15"/>
      <c r="H1" s="15"/>
    </row>
    <row r="2" ht="30" customHeight="1" spans="1:8" x14ac:dyDescent="0.25">
      <c r="A2" s="16" t="s">
        <v>121</v>
      </c>
      <c r="B2" s="16"/>
      <c r="C2" s="16"/>
      <c r="D2" s="16"/>
      <c r="E2" s="16"/>
      <c r="F2" s="16"/>
      <c r="G2" s="16"/>
      <c r="H2" s="16"/>
    </row>
    <row r="4" ht="26" customHeight="1" spans="1:3" x14ac:dyDescent="0.25">
      <c r="A4" s="3" t="s">
        <v>122</v>
      </c>
      <c r="B4" s="17" t="s">
        <v>123</v>
      </c>
      <c r="C4" s="17" t="s">
        <v>124</v>
      </c>
    </row>
    <row r="5" spans="1:3" x14ac:dyDescent="0.25">
      <c r="A5" s="10" t="s">
        <v>125</v>
      </c>
      <c r="B5" s="5" t="s">
        <v>126</v>
      </c>
      <c r="C5" s="5" t="s">
        <v>127</v>
      </c>
    </row>
    <row r="6" spans="1:3" x14ac:dyDescent="0.25">
      <c r="A6" s="10" t="s">
        <v>128</v>
      </c>
      <c r="B6" s="5" t="s">
        <v>129</v>
      </c>
      <c r="C6" s="5" t="s">
        <v>130</v>
      </c>
    </row>
    <row r="7" spans="1:3" x14ac:dyDescent="0.25">
      <c r="A7" s="10" t="s">
        <v>131</v>
      </c>
      <c r="B7" s="5" t="s">
        <v>132</v>
      </c>
      <c r="C7" s="5" t="s">
        <v>133</v>
      </c>
    </row>
    <row r="8" spans="1:3" x14ac:dyDescent="0.25">
      <c r="A8" s="10" t="s">
        <v>134</v>
      </c>
      <c r="B8" s="5" t="s">
        <v>135</v>
      </c>
      <c r="C8" s="5" t="s">
        <v>136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20" style="6" customWidth="1"/>
    <col min="4" max="4" width="24" customWidth="1"/>
  </cols>
  <sheetData>
    <row r="1" ht="30" customHeight="1" spans="1:8" x14ac:dyDescent="0.25">
      <c r="A1" s="7" t="s">
        <v>16</v>
      </c>
      <c r="B1" s="7"/>
      <c r="C1" s="7"/>
      <c r="D1" s="7"/>
      <c r="E1" s="7"/>
      <c r="F1" s="7"/>
      <c r="G1" s="7"/>
      <c r="H1" s="7"/>
    </row>
    <row r="2" ht="30" customHeight="1" spans="1:8" x14ac:dyDescent="0.25">
      <c r="A2" s="8" t="s">
        <v>17</v>
      </c>
      <c r="B2" s="8"/>
      <c r="C2" s="8"/>
      <c r="D2" s="8"/>
      <c r="E2" s="8"/>
      <c r="F2" s="8"/>
      <c r="G2" s="8"/>
      <c r="H2" s="8"/>
    </row>
    <row r="4" ht="26" customHeight="1" spans="1:4" x14ac:dyDescent="0.25">
      <c r="A4" s="3" t="s">
        <v>18</v>
      </c>
      <c r="B4" s="3" t="s">
        <v>19</v>
      </c>
      <c r="C4" s="9" t="s">
        <v>20</v>
      </c>
      <c r="D4" s="3" t="s">
        <v>21</v>
      </c>
    </row>
    <row r="5" spans="1:4" x14ac:dyDescent="0.25">
      <c r="A5" s="10" t="s">
        <v>22</v>
      </c>
      <c r="B5" s="10">
        <v>118</v>
      </c>
      <c r="C5" s="11">
        <v>6.9</v>
      </c>
      <c r="D5" s="10" t="s">
        <v>23</v>
      </c>
    </row>
    <row r="6" spans="1:4" x14ac:dyDescent="0.25">
      <c r="A6" s="10" t="s">
        <v>24</v>
      </c>
      <c r="B6" s="10">
        <v>124</v>
      </c>
      <c r="C6" s="11">
        <v>7.2</v>
      </c>
      <c r="D6" s="10" t="s">
        <v>25</v>
      </c>
    </row>
    <row r="7" spans="1:4" x14ac:dyDescent="0.25">
      <c r="A7" s="10" t="s">
        <v>26</v>
      </c>
      <c r="B7" s="10">
        <v>107</v>
      </c>
      <c r="C7" s="11">
        <v>7.4</v>
      </c>
      <c r="D7" s="10" t="s">
        <v>23</v>
      </c>
    </row>
    <row r="8" spans="1:4" x14ac:dyDescent="0.25">
      <c r="A8" s="10" t="s">
        <v>27</v>
      </c>
      <c r="B8" s="10">
        <v>131</v>
      </c>
      <c r="C8" s="11">
        <v>8.1</v>
      </c>
      <c r="D8" s="10" t="s">
        <v>25</v>
      </c>
    </row>
    <row r="9" spans="1:4" x14ac:dyDescent="0.25">
      <c r="A9" s="10" t="s">
        <v>28</v>
      </c>
      <c r="B9" s="10">
        <v>126</v>
      </c>
      <c r="C9" s="11">
        <v>8.7</v>
      </c>
      <c r="D9" s="10" t="s">
        <v>29</v>
      </c>
    </row>
    <row r="10" spans="1:4" x14ac:dyDescent="0.25">
      <c r="A10" s="10" t="s">
        <v>30</v>
      </c>
      <c r="B10" s="10">
        <v>113</v>
      </c>
      <c r="C10" s="11">
        <v>9.2</v>
      </c>
      <c r="D10" s="10" t="s">
        <v>29</v>
      </c>
    </row>
    <row r="11" spans="1:4" x14ac:dyDescent="0.25">
      <c r="A11" s="10" t="s">
        <v>31</v>
      </c>
      <c r="B11" s="10">
        <v>121</v>
      </c>
      <c r="C11" s="11">
        <v>8.8</v>
      </c>
      <c r="D11" s="10" t="s">
        <v>32</v>
      </c>
    </row>
    <row r="12" spans="1:4" x14ac:dyDescent="0.25">
      <c r="A12" s="10" t="s">
        <v>33</v>
      </c>
      <c r="B12" s="10">
        <v>119</v>
      </c>
      <c r="C12" s="11">
        <v>8.5</v>
      </c>
      <c r="D12" s="10" t="s">
        <v>32</v>
      </c>
    </row>
  </sheetData>
  <autoFilter ref="A4:D12"/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20" customWidth="1"/>
    <col min="3" max="3" width="68" customWidth="1"/>
  </cols>
  <sheetData>
    <row r="1" ht="30" customHeight="1" spans="1:8" x14ac:dyDescent="0.25">
      <c r="A1" s="1" t="s">
        <v>34</v>
      </c>
      <c r="B1" s="1"/>
      <c r="C1" s="1"/>
      <c r="D1" s="1"/>
      <c r="E1" s="1"/>
      <c r="F1" s="1"/>
      <c r="G1" s="1"/>
      <c r="H1" s="1"/>
    </row>
    <row r="2" ht="30" customHeight="1" spans="1:8" x14ac:dyDescent="0.25">
      <c r="A2" s="2" t="s">
        <v>35</v>
      </c>
      <c r="B2" s="2"/>
      <c r="C2" s="2"/>
      <c r="D2" s="2"/>
      <c r="E2" s="2"/>
      <c r="F2" s="2"/>
      <c r="G2" s="2"/>
      <c r="H2" s="2"/>
    </row>
    <row r="4" ht="26" customHeight="1" spans="1:3" x14ac:dyDescent="0.25">
      <c r="A4" s="3" t="s">
        <v>36</v>
      </c>
      <c r="B4" s="3" t="s">
        <v>37</v>
      </c>
      <c r="C4" s="3" t="s">
        <v>38</v>
      </c>
    </row>
    <row r="5" spans="1:3" x14ac:dyDescent="0.25">
      <c r="A5" s="10" t="s">
        <v>20</v>
      </c>
      <c r="B5" s="12">
        <f>AVERAGE('Kenji Raw Data'!C5:C12)</f>
      </c>
      <c r="C5" s="5" t="s">
        <v>39</v>
      </c>
    </row>
    <row r="6" spans="1:3" x14ac:dyDescent="0.25">
      <c r="A6" s="10" t="s">
        <v>40</v>
      </c>
      <c r="B6" s="12">
        <f>MEDIAN('Kenji Raw Data'!C5:C12)</f>
      </c>
      <c r="C6" s="5" t="s">
        <v>41</v>
      </c>
    </row>
    <row r="7" spans="1:3" x14ac:dyDescent="0.25">
      <c r="A7" s="10" t="s">
        <v>42</v>
      </c>
      <c r="B7" s="13">
        <f>VAR.S('Kenji Raw Data'!C5:C12)</f>
      </c>
      <c r="C7" s="5" t="s">
        <v>43</v>
      </c>
    </row>
    <row r="8" spans="1:3" x14ac:dyDescent="0.25">
      <c r="A8" s="10" t="s">
        <v>44</v>
      </c>
      <c r="B8" s="13">
        <f>STDEV.S('Kenji Raw Data'!C5:C12)</f>
      </c>
      <c r="C8" s="5" t="s">
        <v>45</v>
      </c>
    </row>
    <row r="9" spans="1:3" x14ac:dyDescent="0.25">
      <c r="A9" s="10" t="s">
        <v>46</v>
      </c>
      <c r="B9" s="12">
        <f>PERCENTILE.INC('Kenji Raw Data'!C5:C12,0.9)</f>
      </c>
      <c r="C9" s="5" t="s">
        <v>47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24" customWidth="1"/>
    <col min="3" max="3" width="18" customWidth="1"/>
    <col min="4" max="4" width="20" customWidth="1"/>
    <col min="5" max="5" width="62" customWidth="1"/>
  </cols>
  <sheetData>
    <row r="1" ht="30" customHeight="1" spans="1:8" x14ac:dyDescent="0.25">
      <c r="A1" s="1" t="s">
        <v>48</v>
      </c>
      <c r="B1" s="1"/>
      <c r="C1" s="1"/>
      <c r="D1" s="1"/>
      <c r="E1" s="1"/>
      <c r="F1" s="1"/>
      <c r="G1" s="1"/>
      <c r="H1" s="1"/>
    </row>
    <row r="2" ht="30" customHeight="1" spans="1:8" x14ac:dyDescent="0.25">
      <c r="A2" s="2" t="s">
        <v>49</v>
      </c>
      <c r="B2" s="2"/>
      <c r="C2" s="2"/>
      <c r="D2" s="2"/>
      <c r="E2" s="2"/>
      <c r="F2" s="2"/>
      <c r="G2" s="2"/>
      <c r="H2" s="2"/>
    </row>
    <row r="4" ht="26" customHeight="1" spans="1:5" x14ac:dyDescent="0.25">
      <c r="A4" s="3" t="s">
        <v>50</v>
      </c>
      <c r="B4" s="3" t="s">
        <v>51</v>
      </c>
      <c r="C4" s="3" t="s">
        <v>52</v>
      </c>
      <c r="D4" s="3" t="s">
        <v>53</v>
      </c>
      <c r="E4" s="3" t="s">
        <v>38</v>
      </c>
    </row>
    <row r="5" spans="1:5" x14ac:dyDescent="0.25">
      <c r="A5" s="10" t="s">
        <v>54</v>
      </c>
      <c r="B5" s="10">
        <v>88</v>
      </c>
      <c r="C5" s="10">
        <v>1</v>
      </c>
      <c r="D5" s="10">
        <f>B5*C5</f>
      </c>
      <c r="E5" s="5" t="s">
        <v>55</v>
      </c>
    </row>
    <row r="6" spans="1:5" x14ac:dyDescent="0.25">
      <c r="A6" s="10" t="s">
        <v>56</v>
      </c>
      <c r="B6" s="10">
        <v>126</v>
      </c>
      <c r="C6" s="10">
        <v>1.4</v>
      </c>
      <c r="D6" s="10">
        <f>B6*C6</f>
      </c>
      <c r="E6" s="5"/>
    </row>
    <row r="7" spans="1:5" x14ac:dyDescent="0.25">
      <c r="A7" s="10" t="s">
        <v>57</v>
      </c>
      <c r="B7" s="10">
        <v>72</v>
      </c>
      <c r="C7" s="10">
        <v>0.8</v>
      </c>
      <c r="D7" s="10">
        <f>B7*C7</f>
      </c>
      <c r="E7" s="5"/>
    </row>
    <row r="8" spans="1:5" x14ac:dyDescent="0.25">
      <c r="A8" s="10" t="s">
        <v>58</v>
      </c>
      <c r="B8" s="10">
        <v>161</v>
      </c>
      <c r="C8" s="10">
        <v>1.9</v>
      </c>
      <c r="D8" s="10">
        <f>B8*C8</f>
      </c>
      <c r="E8" s="5"/>
    </row>
    <row r="9" spans="1:5" x14ac:dyDescent="0.25">
      <c r="A9" s="10" t="s">
        <v>59</v>
      </c>
      <c r="B9" s="10">
        <v>104</v>
      </c>
      <c r="C9" s="10">
        <v>1.2</v>
      </c>
      <c r="D9" s="10">
        <f>B9*C9</f>
      </c>
      <c r="E9" s="5"/>
    </row>
    <row r="12" spans="1:2" x14ac:dyDescent="0.25">
      <c r="A12" s="10" t="s">
        <v>60</v>
      </c>
      <c r="B12" s="13">
        <f>AVERAGE(B5:B9)</f>
      </c>
    </row>
    <row r="13" spans="1:2" x14ac:dyDescent="0.25">
      <c r="A13" s="10" t="s">
        <v>61</v>
      </c>
      <c r="B13" s="13">
        <f>SUMPRODUCT(B5:B9,C5:C9)/SUM(C5:C9)</f>
      </c>
    </row>
  </sheetData>
  <mergeCells count="3">
    <mergeCell ref="A1:H1"/>
    <mergeCell ref="A2:H2"/>
    <mergeCell ref="E5:E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2" width="20" customWidth="1"/>
    <col min="3" max="3" width="22" customWidth="1"/>
    <col min="4" max="4" width="68" style="14" customWidth="1"/>
  </cols>
  <sheetData>
    <row r="1" ht="30" customHeight="1" spans="1:8" x14ac:dyDescent="0.25">
      <c r="A1" s="15" t="s">
        <v>62</v>
      </c>
      <c r="B1" s="15"/>
      <c r="C1" s="15"/>
      <c r="D1" s="15"/>
      <c r="E1" s="15"/>
      <c r="F1" s="15"/>
      <c r="G1" s="15"/>
      <c r="H1" s="15"/>
    </row>
    <row r="2" ht="30" customHeight="1" spans="1:8" x14ac:dyDescent="0.25">
      <c r="A2" s="16" t="s">
        <v>63</v>
      </c>
      <c r="B2" s="16"/>
      <c r="C2" s="16"/>
      <c r="D2" s="16"/>
      <c r="E2" s="16"/>
      <c r="F2" s="16"/>
      <c r="G2" s="16"/>
      <c r="H2" s="16"/>
    </row>
    <row r="4" ht="26" customHeight="1" spans="1:4" x14ac:dyDescent="0.25">
      <c r="A4" s="3" t="s">
        <v>64</v>
      </c>
      <c r="B4" s="3" t="s">
        <v>65</v>
      </c>
      <c r="C4" s="3" t="s">
        <v>37</v>
      </c>
      <c r="D4" s="17" t="s">
        <v>38</v>
      </c>
    </row>
    <row r="5" spans="1:4" x14ac:dyDescent="0.25">
      <c r="A5" s="10">
        <v>6.2</v>
      </c>
      <c r="B5" s="10">
        <v>7.4</v>
      </c>
      <c r="C5" s="13">
        <f>AVERAGE(B5:B10)-AVERAGE(A5:A10)</f>
      </c>
      <c r="D5" s="5" t="s">
        <v>66</v>
      </c>
    </row>
    <row r="6" spans="1:4" x14ac:dyDescent="0.25">
      <c r="A6" s="10">
        <v>6.7</v>
      </c>
      <c r="B6" s="10">
        <v>8</v>
      </c>
      <c r="C6" s="18">
        <f>(AVERAGE(B5:B10)-AVERAGE(A5:A10))/AVERAGE(A5:A10)</f>
      </c>
      <c r="D6" s="5" t="s">
        <v>67</v>
      </c>
    </row>
    <row r="7" spans="1:4" x14ac:dyDescent="0.25">
      <c r="A7" s="10">
        <v>7.1</v>
      </c>
      <c r="B7" s="10">
        <v>8.2</v>
      </c>
      <c r="D7" s="14"/>
    </row>
    <row r="8" spans="1:4" x14ac:dyDescent="0.25">
      <c r="A8" s="10">
        <v>6.5</v>
      </c>
      <c r="B8" s="10">
        <v>7.6</v>
      </c>
      <c r="D8" s="14"/>
    </row>
    <row r="9" spans="1:4" x14ac:dyDescent="0.25">
      <c r="A9" s="10">
        <v>6.9</v>
      </c>
      <c r="B9" s="10">
        <v>8.5</v>
      </c>
      <c r="D9" s="14"/>
    </row>
    <row r="10" spans="1:4" x14ac:dyDescent="0.25">
      <c r="A10" s="10">
        <v>7</v>
      </c>
      <c r="B10" s="10">
        <v>8.1</v>
      </c>
      <c r="D10" s="14"/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3" width="22" customWidth="1"/>
    <col min="4" max="4" width="68" customWidth="1"/>
  </cols>
  <sheetData>
    <row r="1" ht="30" customHeight="1" spans="1:8" x14ac:dyDescent="0.25">
      <c r="A1" s="1" t="s">
        <v>68</v>
      </c>
      <c r="B1" s="1"/>
      <c r="C1" s="1"/>
      <c r="D1" s="1"/>
      <c r="E1" s="1"/>
      <c r="F1" s="1"/>
      <c r="G1" s="1"/>
      <c r="H1" s="1"/>
    </row>
    <row r="2" ht="30" customHeight="1" spans="1:8" x14ac:dyDescent="0.25">
      <c r="A2" s="2" t="s">
        <v>69</v>
      </c>
      <c r="B2" s="2"/>
      <c r="C2" s="2"/>
      <c r="D2" s="2"/>
      <c r="E2" s="2"/>
      <c r="F2" s="2"/>
      <c r="G2" s="2"/>
      <c r="H2" s="2"/>
    </row>
    <row r="4" ht="26" customHeight="1" spans="1:4" x14ac:dyDescent="0.25">
      <c r="A4" s="3" t="s">
        <v>70</v>
      </c>
      <c r="B4" s="3" t="s">
        <v>71</v>
      </c>
      <c r="C4" s="3" t="s">
        <v>72</v>
      </c>
      <c r="D4" s="3" t="s">
        <v>38</v>
      </c>
    </row>
    <row r="5" spans="1:4" x14ac:dyDescent="0.25">
      <c r="A5" s="10">
        <v>2</v>
      </c>
      <c r="B5" s="10">
        <v>3.1</v>
      </c>
      <c r="C5" s="19">
        <f>CORREL(A5:A12,B5:B12)</f>
      </c>
      <c r="D5" s="5" t="s">
        <v>73</v>
      </c>
    </row>
    <row r="6" spans="1:2" x14ac:dyDescent="0.25">
      <c r="A6" s="10">
        <v>3</v>
      </c>
      <c r="B6" s="10">
        <v>3.8</v>
      </c>
    </row>
    <row r="7" spans="1:2" x14ac:dyDescent="0.25">
      <c r="A7" s="10">
        <v>4</v>
      </c>
      <c r="B7" s="10">
        <v>4.1</v>
      </c>
    </row>
    <row r="8" spans="1:2" x14ac:dyDescent="0.25">
      <c r="A8" s="10">
        <v>5</v>
      </c>
      <c r="B8" s="10">
        <v>4.9</v>
      </c>
    </row>
    <row r="9" spans="1:2" x14ac:dyDescent="0.25">
      <c r="A9" s="10">
        <v>6</v>
      </c>
      <c r="B9" s="10">
        <v>5.2</v>
      </c>
    </row>
    <row r="10" spans="1:2" x14ac:dyDescent="0.25">
      <c r="A10" s="10">
        <v>7</v>
      </c>
      <c r="B10" s="10">
        <v>6</v>
      </c>
    </row>
    <row r="11" spans="1:2" x14ac:dyDescent="0.25">
      <c r="A11" s="10">
        <v>8</v>
      </c>
      <c r="B11" s="10">
        <v>6.3</v>
      </c>
    </row>
    <row r="12" spans="1:2" x14ac:dyDescent="0.25">
      <c r="A12" s="10">
        <v>9</v>
      </c>
      <c r="B12" s="10">
        <v>7.1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20" customWidth="1"/>
    <col min="3" max="3" width="66" customWidth="1"/>
  </cols>
  <sheetData>
    <row r="1" ht="30" customHeight="1" spans="1:8" x14ac:dyDescent="0.25">
      <c r="A1" s="1" t="s">
        <v>74</v>
      </c>
      <c r="B1" s="1"/>
      <c r="C1" s="1"/>
      <c r="D1" s="1"/>
      <c r="E1" s="1"/>
      <c r="F1" s="1"/>
      <c r="G1" s="1"/>
      <c r="H1" s="1"/>
    </row>
    <row r="2" ht="30" customHeight="1" spans="1:8" x14ac:dyDescent="0.25">
      <c r="A2" s="2" t="s">
        <v>75</v>
      </c>
      <c r="B2" s="2"/>
      <c r="C2" s="2"/>
      <c r="D2" s="2"/>
      <c r="E2" s="2"/>
      <c r="F2" s="2"/>
      <c r="G2" s="2"/>
      <c r="H2" s="2"/>
    </row>
    <row r="4" ht="26" customHeight="1" spans="1:3" x14ac:dyDescent="0.25">
      <c r="A4" s="3" t="s">
        <v>76</v>
      </c>
      <c r="B4" s="3" t="s">
        <v>77</v>
      </c>
      <c r="C4" s="3" t="s">
        <v>78</v>
      </c>
    </row>
    <row r="5" spans="1:3" x14ac:dyDescent="0.25">
      <c r="A5" s="10" t="s">
        <v>79</v>
      </c>
      <c r="B5" s="10" t="s">
        <v>80</v>
      </c>
      <c r="C5" s="10" t="s">
        <v>81</v>
      </c>
    </row>
    <row r="6" spans="1:3" x14ac:dyDescent="0.25">
      <c r="A6" s="10" t="s">
        <v>82</v>
      </c>
      <c r="B6" s="10" t="s">
        <v>83</v>
      </c>
      <c r="C6" s="10" t="s">
        <v>84</v>
      </c>
    </row>
    <row r="7" spans="1:3" x14ac:dyDescent="0.25">
      <c r="A7" s="10" t="s">
        <v>85</v>
      </c>
      <c r="B7" s="10" t="s">
        <v>86</v>
      </c>
      <c r="C7" s="10" t="s">
        <v>87</v>
      </c>
    </row>
    <row r="8" spans="1:3" x14ac:dyDescent="0.25">
      <c r="A8" s="10" t="s">
        <v>88</v>
      </c>
      <c r="B8" s="10" t="s">
        <v>89</v>
      </c>
      <c r="C8" s="10" t="s">
        <v>90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20" customWidth="1"/>
    <col min="3" max="3" width="66" customWidth="1"/>
  </cols>
  <sheetData>
    <row r="1" ht="30" customHeight="1" spans="1:8" x14ac:dyDescent="0.25">
      <c r="A1" s="1" t="s">
        <v>91</v>
      </c>
      <c r="B1" s="1"/>
      <c r="C1" s="1"/>
      <c r="D1" s="1"/>
      <c r="E1" s="1"/>
      <c r="F1" s="1"/>
      <c r="G1" s="1"/>
      <c r="H1" s="1"/>
    </row>
    <row r="2" ht="30" customHeight="1" spans="1:8" x14ac:dyDescent="0.25">
      <c r="A2" s="2" t="s">
        <v>92</v>
      </c>
      <c r="B2" s="2"/>
      <c r="C2" s="2"/>
      <c r="D2" s="2"/>
      <c r="E2" s="2"/>
      <c r="F2" s="2"/>
      <c r="G2" s="2"/>
      <c r="H2" s="2"/>
    </row>
    <row r="4" ht="26" customHeight="1" spans="1:3" x14ac:dyDescent="0.25">
      <c r="A4" s="3" t="s">
        <v>76</v>
      </c>
      <c r="B4" s="3" t="s">
        <v>77</v>
      </c>
      <c r="C4" s="3" t="s">
        <v>78</v>
      </c>
    </row>
    <row r="5" spans="1:3" x14ac:dyDescent="0.25">
      <c r="A5" s="10" t="s">
        <v>93</v>
      </c>
      <c r="B5" s="10" t="s">
        <v>94</v>
      </c>
      <c r="C5" s="10" t="s">
        <v>95</v>
      </c>
    </row>
    <row r="6" spans="1:3" x14ac:dyDescent="0.25">
      <c r="A6" s="10" t="s">
        <v>96</v>
      </c>
      <c r="B6" s="10" t="s">
        <v>97</v>
      </c>
      <c r="C6" s="10" t="s">
        <v>98</v>
      </c>
    </row>
    <row r="7" spans="1:3" x14ac:dyDescent="0.25">
      <c r="A7" s="10" t="s">
        <v>99</v>
      </c>
      <c r="B7" s="10" t="s">
        <v>100</v>
      </c>
      <c r="C7" s="10" t="s">
        <v>101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72" style="14" customWidth="1"/>
  </cols>
  <sheetData>
    <row r="1" ht="30" customHeight="1" spans="1:8" x14ac:dyDescent="0.25">
      <c r="A1" s="15" t="s">
        <v>102</v>
      </c>
      <c r="B1" s="15"/>
      <c r="C1" s="15"/>
      <c r="D1" s="15"/>
      <c r="E1" s="15"/>
      <c r="F1" s="15"/>
      <c r="G1" s="15"/>
      <c r="H1" s="15"/>
    </row>
    <row r="2" ht="30" customHeight="1" spans="1:8" x14ac:dyDescent="0.25">
      <c r="A2" s="16" t="s">
        <v>103</v>
      </c>
      <c r="B2" s="16"/>
      <c r="C2" s="16"/>
      <c r="D2" s="16"/>
      <c r="E2" s="16"/>
      <c r="F2" s="16"/>
      <c r="G2" s="16"/>
      <c r="H2" s="16"/>
    </row>
    <row r="4" ht="26" customHeight="1" spans="1:2" x14ac:dyDescent="0.25">
      <c r="A4" s="3" t="s">
        <v>104</v>
      </c>
      <c r="B4" s="17" t="s">
        <v>105</v>
      </c>
    </row>
    <row r="5" spans="1:2" x14ac:dyDescent="0.25">
      <c r="A5" s="10" t="s">
        <v>106</v>
      </c>
      <c r="B5" s="5" t="s">
        <v>107</v>
      </c>
    </row>
    <row r="6" spans="1:2" x14ac:dyDescent="0.25">
      <c r="A6" s="10" t="s">
        <v>108</v>
      </c>
      <c r="B6" s="5" t="s">
        <v>109</v>
      </c>
    </row>
    <row r="7" spans="1:2" x14ac:dyDescent="0.25">
      <c r="A7" s="10" t="s">
        <v>110</v>
      </c>
      <c r="B7" s="5" t="s">
        <v>111</v>
      </c>
    </row>
    <row r="8" spans="1:2" x14ac:dyDescent="0.25">
      <c r="A8" s="10" t="s">
        <v>112</v>
      </c>
      <c r="B8" s="5" t="s">
        <v>113</v>
      </c>
    </row>
    <row r="9" spans="1:2" x14ac:dyDescent="0.25">
      <c r="A9" s="10" t="s">
        <v>114</v>
      </c>
      <c r="B9" s="5" t="s">
        <v>115</v>
      </c>
    </row>
    <row r="10" spans="1:2" x14ac:dyDescent="0.25">
      <c r="A10" s="10" t="s">
        <v>116</v>
      </c>
      <c r="B10" s="5" t="s">
        <v>117</v>
      </c>
    </row>
    <row r="11" spans="1:2" x14ac:dyDescent="0.25">
      <c r="A11" s="10" t="s">
        <v>118</v>
      </c>
      <c r="B11" s="5" t="s">
        <v>119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Start Here</vt:lpstr>
      <vt:lpstr>Kenji Raw Data</vt:lpstr>
      <vt:lpstr>Descriptive Claims</vt:lpstr>
      <vt:lpstr>Weighted Average</vt:lpstr>
      <vt:lpstr>Group Difference</vt:lpstr>
      <vt:lpstr>Association Check</vt:lpstr>
      <vt:lpstr>Model Output Reading</vt:lpstr>
      <vt:lpstr>ANOVA Output Reading</vt:lpstr>
      <vt:lpstr>Claim Check</vt:lpstr>
      <vt:lpstr>Sources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CorreaX Publishing</dc:creator>
  <dc:title/>
  <dc:subject/>
  <dc:description/>
  <cp:keywords/>
  <cp:category/>
  <cp:lastModifiedBy>Unknown</cp:lastModifiedBy>
  <dcterms:created xsi:type="dcterms:W3CDTF">2026-07-16T00:00:00Z</dcterms:created>
  <dcterms:modified xsi:type="dcterms:W3CDTF">2026-07-16T00:00:00Z</dcterms:modified>
</cp:coreProperties>
</file>